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ki Aasa\Documents\Erki\Ostukomisjonid\2026\Niitmishange\"/>
    </mc:Choice>
  </mc:AlternateContent>
  <xr:revisionPtr revIDLastSave="0" documentId="13_ncr:1_{BDEDC692-A995-4D8B-A6BD-C97A91F8C55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iirkonda nr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2" l="1"/>
  <c r="H14" i="2"/>
  <c r="I13" i="2"/>
  <c r="H13" i="2"/>
  <c r="I12" i="2"/>
  <c r="H12" i="2"/>
  <c r="F58" i="2" l="1"/>
  <c r="I22" i="2"/>
  <c r="H22" i="2"/>
  <c r="I21" i="2"/>
  <c r="H21" i="2"/>
  <c r="I20" i="2"/>
  <c r="H20" i="2"/>
  <c r="I19" i="2"/>
  <c r="H19" i="2"/>
  <c r="I18" i="2"/>
  <c r="H18" i="2"/>
  <c r="I17" i="2"/>
  <c r="H17" i="2"/>
  <c r="H16" i="2"/>
  <c r="I15" i="2"/>
  <c r="H15" i="2"/>
  <c r="I11" i="2"/>
  <c r="H11" i="2"/>
  <c r="I10" i="2"/>
  <c r="H10" i="2"/>
  <c r="I9" i="2"/>
  <c r="H9" i="2"/>
  <c r="I23" i="2" l="1"/>
  <c r="I24" i="2" l="1"/>
  <c r="I25" i="2" s="1"/>
</calcChain>
</file>

<file path=xl/sharedStrings.xml><?xml version="1.0" encoding="utf-8"?>
<sst xmlns="http://schemas.openxmlformats.org/spreadsheetml/2006/main" count="73" uniqueCount="70">
  <si>
    <t>Tellija: AS Võru Vesi</t>
  </si>
  <si>
    <t>Pakkuja täidab halliga märgitud lahtrid.</t>
  </si>
  <si>
    <t>Jrk. nr</t>
  </si>
  <si>
    <t>Objekti tähis</t>
  </si>
  <si>
    <t>Objekti nimetus</t>
  </si>
  <si>
    <t xml:space="preserve">Tunnus </t>
  </si>
  <si>
    <r>
      <rPr>
        <b/>
        <sz val="11"/>
        <color rgb="FF000000"/>
        <rFont val="Calibri"/>
        <family val="2"/>
        <charset val="186"/>
      </rPr>
      <t>Niitmise pindala (m</t>
    </r>
    <r>
      <rPr>
        <b/>
        <vertAlign val="superscript"/>
        <sz val="11"/>
        <color rgb="FF000000"/>
        <rFont val="Calibri"/>
        <family val="2"/>
        <charset val="186"/>
      </rPr>
      <t>2</t>
    </r>
    <r>
      <rPr>
        <b/>
        <sz val="11"/>
        <color rgb="FF000000"/>
        <rFont val="Calibri"/>
        <family val="2"/>
        <charset val="186"/>
      </rPr>
      <t>)</t>
    </r>
  </si>
  <si>
    <t>Niitmise sagedus</t>
  </si>
  <si>
    <r>
      <rPr>
        <b/>
        <sz val="11"/>
        <color rgb="FF000000"/>
        <rFont val="Calibri"/>
        <family val="2"/>
        <charset val="186"/>
      </rPr>
      <t>Ühiku maksumus eur/m</t>
    </r>
    <r>
      <rPr>
        <b/>
        <vertAlign val="superscript"/>
        <sz val="11"/>
        <color rgb="FF000000"/>
        <rFont val="Calibri"/>
        <family val="2"/>
        <charset val="186"/>
      </rPr>
      <t>2</t>
    </r>
  </si>
  <si>
    <t>Ühe niitmiskorra maksumus eur</t>
  </si>
  <si>
    <t>Maksumus kokku
eur</t>
  </si>
  <si>
    <t>7- ALLIKA_PK2</t>
  </si>
  <si>
    <t>Veepumpla Puurkaev nr 2 Allika 7, Võru R</t>
  </si>
  <si>
    <t>91901:004:0019</t>
  </si>
  <si>
    <t>7 -ALLIKA_PK3</t>
  </si>
  <si>
    <t>Puurkaev nr 3 Allika 7, Võru R</t>
  </si>
  <si>
    <t>7 -JALAKA_VP_RTP</t>
  </si>
  <si>
    <t>Rõhutõstepumpla Jalaka 11, R</t>
  </si>
  <si>
    <t>91901:014:0047</t>
  </si>
  <si>
    <t>7 -JÜRI_VP</t>
  </si>
  <si>
    <t>Veepumpla Jüri 30C (reserv)</t>
  </si>
  <si>
    <t>91901:008:0017</t>
  </si>
  <si>
    <t>7 -KAARE_RKP</t>
  </si>
  <si>
    <t>Kanalipumpla Kaare 27 (peapumpla) H</t>
  </si>
  <si>
    <t>91901:002:0022</t>
  </si>
  <si>
    <t>7 -KIRSI-VESKI_VTJ</t>
  </si>
  <si>
    <t>Veepuhastusjaam Kirsi-Veski (Veski 3) H</t>
  </si>
  <si>
    <t>91901:005:0019</t>
  </si>
  <si>
    <t>7 -LILLE_RKP</t>
  </si>
  <si>
    <t>Kanalipumpla Lille 11 (Niidu) H</t>
  </si>
  <si>
    <t>91901:010:0028</t>
  </si>
  <si>
    <t>7 -PIKK_RKP</t>
  </si>
  <si>
    <t>Kanalipumpla Pikk 6a, H</t>
  </si>
  <si>
    <t>91901:011:0052</t>
  </si>
  <si>
    <t>7 -RÄPINA_MNT_1F_RKP</t>
  </si>
  <si>
    <t>Kanalipumpla Räpina mnt 1f (H reserv) R</t>
  </si>
  <si>
    <t>91901:005:0018</t>
  </si>
  <si>
    <t>7 -VEE_PK</t>
  </si>
  <si>
    <t>Veepumpla Vee 16 (reserv) H</t>
  </si>
  <si>
    <t>91901:008:0016</t>
  </si>
  <si>
    <t>7 -VEE_RKP</t>
  </si>
  <si>
    <t>Kanalipumpla Vee 10, H</t>
  </si>
  <si>
    <t>91901:008:0013</t>
  </si>
  <si>
    <t>7- VÕRU-SOO_VTJ</t>
  </si>
  <si>
    <t>Veepuhastusjaam Võru-Soo (Põllu 9) H</t>
  </si>
  <si>
    <t>91901:011:0046</t>
  </si>
  <si>
    <t>Kokku:</t>
  </si>
  <si>
    <t>Kokku koos käibemaksuga:</t>
  </si>
  <si>
    <t>Pakkuja: 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</si>
  <si>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</si>
  <si>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</si>
  <si>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</si>
  <si>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</si>
  <si>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</si>
  <si>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</si>
  <si>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</si>
  <si>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</si>
  <si>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</si>
  <si>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</si>
  <si>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</si>
  <si>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</si>
  <si>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</si>
  <si>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</si>
  <si>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7-Võru_RVP</t>
  </si>
  <si>
    <t>Võru reoveepuhasti Ringtee 10</t>
  </si>
  <si>
    <t>91901:001:0677</t>
  </si>
  <si>
    <t>91901:001:0035</t>
  </si>
  <si>
    <t>Hange: AS Võru Vesi haljasalade niitmine aastatel 2026-2027</t>
  </si>
  <si>
    <t>Käibemaks 24%:</t>
  </si>
  <si>
    <r>
      <t>Tabel 2-1. Piirkond nr 1 hinnapakkumus (Võru linn 31 629 m</t>
    </r>
    <r>
      <rPr>
        <b/>
        <vertAlign val="superscript"/>
        <sz val="11"/>
        <rFont val="Calibri"/>
        <family val="2"/>
      </rPr>
      <t>2</t>
    </r>
    <r>
      <rPr>
        <b/>
        <sz val="1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</si>
</sst>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vertAlign val="superscript"/>
      <sz val="11"/>
      <color rgb="FF000000"/>
      <name val="Calibri"/>
      <family val="2"/>
      <charset val="186"/>
    </font>
    <font>
      <sz val="11"/>
      <name val="Calibri"/>
      <family val="2"/>
      <scheme val="minor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0" fillId="2" borderId="9" xfId="0" applyNumberFormat="1" applyFill="1" applyBorder="1"/>
    <xf numFmtId="164" fontId="0" fillId="0" borderId="8" xfId="0" applyNumberFormat="1" applyBorder="1"/>
    <xf numFmtId="4" fontId="1" fillId="0" borderId="5" xfId="0" applyNumberFormat="1" applyFont="1" applyBorder="1"/>
    <xf numFmtId="4" fontId="0" fillId="0" borderId="8" xfId="0" applyNumberFormat="1" applyBorder="1"/>
    <xf numFmtId="4" fontId="0" fillId="0" borderId="11" xfId="0" applyNumberFormat="1" applyBorder="1"/>
    <xf numFmtId="0" fontId="0" fillId="0" borderId="7" xfId="0" applyBorder="1"/>
    <xf numFmtId="0" fontId="3" fillId="0" borderId="7" xfId="0" applyFont="1" applyBorder="1" applyAlignment="1">
      <alignment horizontal="right"/>
    </xf>
    <xf numFmtId="0" fontId="3" fillId="0" borderId="7" xfId="0" applyFont="1" applyBorder="1"/>
    <xf numFmtId="164" fontId="0" fillId="3" borderId="7" xfId="0" applyNumberFormat="1" applyFill="1" applyBorder="1"/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" fontId="0" fillId="0" borderId="6" xfId="0" applyNumberFormat="1" applyBorder="1"/>
    <xf numFmtId="0" fontId="0" fillId="0" borderId="9" xfId="0" applyBorder="1"/>
    <xf numFmtId="0" fontId="0" fillId="0" borderId="14" xfId="0" applyBorder="1"/>
    <xf numFmtId="0" fontId="1" fillId="0" borderId="2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topLeftCell="A5" zoomScale="115" zoomScaleNormal="115" workbookViewId="0">
      <selection activeCell="N18" sqref="N18"/>
    </sheetView>
  </sheetViews>
  <sheetFormatPr defaultRowHeight="15" x14ac:dyDescent="0.25"/>
  <cols>
    <col min="1" max="1" width="4.7109375" customWidth="1"/>
    <col min="2" max="2" width="20.42578125" customWidth="1"/>
    <col min="3" max="3" width="59" customWidth="1"/>
    <col min="4" max="4" width="18.28515625" customWidth="1"/>
    <col min="5" max="5" width="18.42578125" customWidth="1"/>
    <col min="6" max="6" width="10.85546875" customWidth="1"/>
    <col min="7" max="7" width="10.28515625" customWidth="1"/>
    <col min="8" max="8" width="12.5703125" customWidth="1"/>
    <col min="9" max="9" width="13.5703125" customWidth="1"/>
    <col min="10" max="1025" width="8.5703125" customWidth="1"/>
  </cols>
  <sheetData>
    <row r="1" spans="1:9" x14ac:dyDescent="0.25">
      <c r="A1" s="22" t="s">
        <v>67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2" t="s">
        <v>48</v>
      </c>
      <c r="B3" s="22"/>
      <c r="C3" s="22"/>
      <c r="D3" s="22"/>
      <c r="E3" s="22"/>
      <c r="F3" s="22"/>
      <c r="G3" s="22"/>
      <c r="H3" s="22"/>
      <c r="I3" s="22"/>
    </row>
    <row r="5" spans="1:9" x14ac:dyDescent="0.25">
      <c r="A5" s="22" t="s">
        <v>1</v>
      </c>
      <c r="B5" s="22"/>
      <c r="C5" s="22"/>
      <c r="D5" s="22"/>
      <c r="E5" s="22"/>
      <c r="F5" s="22"/>
      <c r="G5" s="22"/>
      <c r="H5" s="22"/>
      <c r="I5" s="22"/>
    </row>
    <row r="7" spans="1:9" ht="17.25" x14ac:dyDescent="0.25">
      <c r="A7" s="23" t="s">
        <v>69</v>
      </c>
      <c r="B7" s="23"/>
      <c r="C7" s="23"/>
      <c r="D7" s="23"/>
      <c r="E7" s="23"/>
      <c r="F7" s="23"/>
      <c r="G7" s="23"/>
      <c r="H7" s="23"/>
      <c r="I7" s="23"/>
    </row>
    <row r="8" spans="1:9" ht="60" x14ac:dyDescent="0.25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3" t="s">
        <v>9</v>
      </c>
      <c r="I8" s="4" t="s">
        <v>10</v>
      </c>
    </row>
    <row r="9" spans="1:9" x14ac:dyDescent="0.25">
      <c r="A9" s="16" t="s">
        <v>49</v>
      </c>
      <c r="B9" s="10" t="s">
        <v>11</v>
      </c>
      <c r="C9" s="10" t="s">
        <v>12</v>
      </c>
      <c r="D9" s="10" t="s">
        <v>13</v>
      </c>
      <c r="E9" s="24">
        <v>3664</v>
      </c>
      <c r="F9" s="10">
        <v>5</v>
      </c>
      <c r="G9" s="13">
        <v>0</v>
      </c>
      <c r="H9" s="5">
        <f t="shared" ref="H9:H22" si="0">G9*E9</f>
        <v>0</v>
      </c>
      <c r="I9" s="6">
        <f t="shared" ref="I9:I22" si="1">E9*F9*G9</f>
        <v>0</v>
      </c>
    </row>
    <row r="10" spans="1:9" x14ac:dyDescent="0.25">
      <c r="A10" s="16" t="s">
        <v>50</v>
      </c>
      <c r="B10" s="10" t="s">
        <v>14</v>
      </c>
      <c r="C10" s="10" t="s">
        <v>15</v>
      </c>
      <c r="D10" s="10" t="s">
        <v>13</v>
      </c>
      <c r="E10" s="25"/>
      <c r="F10" s="10">
        <v>0</v>
      </c>
      <c r="G10" s="13">
        <v>0</v>
      </c>
      <c r="H10" s="5">
        <f t="shared" si="0"/>
        <v>0</v>
      </c>
      <c r="I10" s="6">
        <f t="shared" si="1"/>
        <v>0</v>
      </c>
    </row>
    <row r="11" spans="1:9" x14ac:dyDescent="0.25">
      <c r="A11" s="16" t="s">
        <v>51</v>
      </c>
      <c r="B11" s="10" t="s">
        <v>16</v>
      </c>
      <c r="C11" s="10" t="s">
        <v>17</v>
      </c>
      <c r="D11" s="10" t="s">
        <v>18</v>
      </c>
      <c r="E11" s="14">
        <v>891</v>
      </c>
      <c r="F11" s="10">
        <v>10</v>
      </c>
      <c r="G11" s="13">
        <v>0</v>
      </c>
      <c r="H11" s="5">
        <f t="shared" si="0"/>
        <v>0</v>
      </c>
      <c r="I11" s="6">
        <f t="shared" si="1"/>
        <v>0</v>
      </c>
    </row>
    <row r="12" spans="1:9" x14ac:dyDescent="0.25">
      <c r="A12" s="16" t="s">
        <v>52</v>
      </c>
      <c r="B12" s="10" t="s">
        <v>63</v>
      </c>
      <c r="C12" s="10" t="s">
        <v>64</v>
      </c>
      <c r="D12" s="17" t="s">
        <v>65</v>
      </c>
      <c r="E12" s="14"/>
      <c r="F12" s="18">
        <v>2</v>
      </c>
      <c r="G12" s="13">
        <v>0</v>
      </c>
      <c r="H12" s="5">
        <f t="shared" ref="H12:H14" si="2">G12*E12</f>
        <v>0</v>
      </c>
      <c r="I12" s="6">
        <f t="shared" ref="I12:I14" si="3">E12*F12*G12</f>
        <v>0</v>
      </c>
    </row>
    <row r="13" spans="1:9" x14ac:dyDescent="0.25">
      <c r="A13" s="16" t="s">
        <v>53</v>
      </c>
      <c r="B13" s="10" t="s">
        <v>63</v>
      </c>
      <c r="C13" s="10" t="s">
        <v>64</v>
      </c>
      <c r="D13" s="17" t="s">
        <v>66</v>
      </c>
      <c r="E13" s="15">
        <v>10834</v>
      </c>
      <c r="F13" s="18">
        <v>0</v>
      </c>
      <c r="G13" s="13">
        <v>0</v>
      </c>
      <c r="H13" s="5">
        <f t="shared" si="2"/>
        <v>0</v>
      </c>
      <c r="I13" s="6">
        <f t="shared" si="3"/>
        <v>0</v>
      </c>
    </row>
    <row r="14" spans="1:9" x14ac:dyDescent="0.25">
      <c r="A14" s="16" t="s">
        <v>54</v>
      </c>
      <c r="B14" s="10" t="s">
        <v>19</v>
      </c>
      <c r="C14" s="10" t="s">
        <v>20</v>
      </c>
      <c r="D14" s="10" t="s">
        <v>21</v>
      </c>
      <c r="E14" s="15">
        <v>2125</v>
      </c>
      <c r="F14" s="10">
        <v>10</v>
      </c>
      <c r="G14" s="13">
        <v>0</v>
      </c>
      <c r="H14" s="5">
        <f t="shared" si="2"/>
        <v>0</v>
      </c>
      <c r="I14" s="6">
        <f t="shared" si="3"/>
        <v>0</v>
      </c>
    </row>
    <row r="15" spans="1:9" x14ac:dyDescent="0.25">
      <c r="A15" s="16" t="s">
        <v>55</v>
      </c>
      <c r="B15" s="10" t="s">
        <v>22</v>
      </c>
      <c r="C15" s="10" t="s">
        <v>23</v>
      </c>
      <c r="D15" s="10" t="s">
        <v>24</v>
      </c>
      <c r="E15" s="11">
        <v>908</v>
      </c>
      <c r="F15" s="10">
        <v>5</v>
      </c>
      <c r="G15" s="13">
        <v>0</v>
      </c>
      <c r="H15" s="5">
        <f t="shared" si="0"/>
        <v>0</v>
      </c>
      <c r="I15" s="6">
        <f t="shared" si="1"/>
        <v>0</v>
      </c>
    </row>
    <row r="16" spans="1:9" x14ac:dyDescent="0.25">
      <c r="A16" s="16" t="s">
        <v>56</v>
      </c>
      <c r="B16" s="10" t="s">
        <v>25</v>
      </c>
      <c r="C16" s="10" t="s">
        <v>26</v>
      </c>
      <c r="D16" s="10" t="s">
        <v>27</v>
      </c>
      <c r="E16" s="12">
        <v>1676</v>
      </c>
      <c r="F16" s="10">
        <v>10</v>
      </c>
      <c r="G16" s="13">
        <v>0</v>
      </c>
      <c r="H16" s="5">
        <f t="shared" si="0"/>
        <v>0</v>
      </c>
      <c r="I16" s="6">
        <v>0</v>
      </c>
    </row>
    <row r="17" spans="1:9" x14ac:dyDescent="0.25">
      <c r="A17" s="16" t="s">
        <v>57</v>
      </c>
      <c r="B17" s="10" t="s">
        <v>28</v>
      </c>
      <c r="C17" s="10" t="s">
        <v>29</v>
      </c>
      <c r="D17" s="10" t="s">
        <v>30</v>
      </c>
      <c r="E17" s="12">
        <v>119</v>
      </c>
      <c r="F17" s="10">
        <v>10</v>
      </c>
      <c r="G17" s="13">
        <v>0</v>
      </c>
      <c r="H17" s="5">
        <f t="shared" si="0"/>
        <v>0</v>
      </c>
      <c r="I17" s="6">
        <f t="shared" si="1"/>
        <v>0</v>
      </c>
    </row>
    <row r="18" spans="1:9" x14ac:dyDescent="0.25">
      <c r="A18" s="16" t="s">
        <v>58</v>
      </c>
      <c r="B18" s="10" t="s">
        <v>31</v>
      </c>
      <c r="C18" s="10" t="s">
        <v>32</v>
      </c>
      <c r="D18" s="10" t="s">
        <v>33</v>
      </c>
      <c r="E18" s="12">
        <v>760</v>
      </c>
      <c r="F18" s="10">
        <v>10</v>
      </c>
      <c r="G18" s="13">
        <v>0</v>
      </c>
      <c r="H18" s="5">
        <f t="shared" si="0"/>
        <v>0</v>
      </c>
      <c r="I18" s="6">
        <f t="shared" si="1"/>
        <v>0</v>
      </c>
    </row>
    <row r="19" spans="1:9" x14ac:dyDescent="0.25">
      <c r="A19" s="16" t="s">
        <v>59</v>
      </c>
      <c r="B19" s="10" t="s">
        <v>34</v>
      </c>
      <c r="C19" s="10" t="s">
        <v>35</v>
      </c>
      <c r="D19" s="10" t="s">
        <v>36</v>
      </c>
      <c r="E19" s="12">
        <v>230</v>
      </c>
      <c r="F19" s="10">
        <v>5</v>
      </c>
      <c r="G19" s="13">
        <v>0</v>
      </c>
      <c r="H19" s="5">
        <f t="shared" si="0"/>
        <v>0</v>
      </c>
      <c r="I19" s="6">
        <f t="shared" si="1"/>
        <v>0</v>
      </c>
    </row>
    <row r="20" spans="1:9" x14ac:dyDescent="0.25">
      <c r="A20" s="16" t="s">
        <v>60</v>
      </c>
      <c r="B20" s="10" t="s">
        <v>37</v>
      </c>
      <c r="C20" s="10" t="s">
        <v>38</v>
      </c>
      <c r="D20" s="10" t="s">
        <v>39</v>
      </c>
      <c r="E20" s="12">
        <v>1850</v>
      </c>
      <c r="F20" s="10">
        <v>5</v>
      </c>
      <c r="G20" s="13">
        <v>0</v>
      </c>
      <c r="H20" s="5">
        <f t="shared" si="0"/>
        <v>0</v>
      </c>
      <c r="I20" s="6">
        <f t="shared" si="1"/>
        <v>0</v>
      </c>
    </row>
    <row r="21" spans="1:9" x14ac:dyDescent="0.25">
      <c r="A21" s="16" t="s">
        <v>61</v>
      </c>
      <c r="B21" s="10" t="s">
        <v>40</v>
      </c>
      <c r="C21" s="10" t="s">
        <v>41</v>
      </c>
      <c r="D21" s="10" t="s">
        <v>42</v>
      </c>
      <c r="E21" s="12">
        <v>42</v>
      </c>
      <c r="F21" s="10">
        <v>10</v>
      </c>
      <c r="G21" s="13">
        <v>0</v>
      </c>
      <c r="H21" s="5">
        <f t="shared" si="0"/>
        <v>0</v>
      </c>
      <c r="I21" s="6">
        <f t="shared" si="1"/>
        <v>0</v>
      </c>
    </row>
    <row r="22" spans="1:9" ht="15.75" thickBot="1" x14ac:dyDescent="0.3">
      <c r="A22" s="16" t="s">
        <v>62</v>
      </c>
      <c r="B22" s="10" t="s">
        <v>43</v>
      </c>
      <c r="C22" s="10" t="s">
        <v>44</v>
      </c>
      <c r="D22" s="10" t="s">
        <v>45</v>
      </c>
      <c r="E22" s="12">
        <v>8530</v>
      </c>
      <c r="F22" s="10">
        <v>10</v>
      </c>
      <c r="G22" s="13">
        <v>0</v>
      </c>
      <c r="H22" s="5">
        <f t="shared" si="0"/>
        <v>0</v>
      </c>
      <c r="I22" s="6">
        <f t="shared" si="1"/>
        <v>0</v>
      </c>
    </row>
    <row r="23" spans="1:9" x14ac:dyDescent="0.25">
      <c r="A23" s="19" t="s">
        <v>46</v>
      </c>
      <c r="B23" s="19"/>
      <c r="C23" s="19"/>
      <c r="D23" s="19"/>
      <c r="E23" s="19"/>
      <c r="F23" s="19"/>
      <c r="G23" s="19"/>
      <c r="H23" s="19"/>
      <c r="I23" s="7">
        <f>SUM(I9:I22)</f>
        <v>0</v>
      </c>
    </row>
    <row r="24" spans="1:9" x14ac:dyDescent="0.25">
      <c r="A24" s="20" t="s">
        <v>68</v>
      </c>
      <c r="B24" s="20"/>
      <c r="C24" s="20"/>
      <c r="D24" s="20"/>
      <c r="E24" s="20"/>
      <c r="F24" s="20"/>
      <c r="G24" s="20"/>
      <c r="H24" s="20"/>
      <c r="I24" s="8">
        <f>I23*1.24</f>
        <v>0</v>
      </c>
    </row>
    <row r="25" spans="1:9" x14ac:dyDescent="0.25">
      <c r="A25" s="21" t="s">
        <v>47</v>
      </c>
      <c r="B25" s="21"/>
      <c r="C25" s="21"/>
      <c r="D25" s="21"/>
      <c r="E25" s="21"/>
      <c r="F25" s="21"/>
      <c r="G25" s="21"/>
      <c r="H25" s="21"/>
      <c r="I25" s="9">
        <f>I23+I24</f>
        <v>0</v>
      </c>
    </row>
    <row r="58" spans="6:6" x14ac:dyDescent="0.25">
      <c r="F58" t="e">
        <f>#REF!</f>
        <v>#REF!</v>
      </c>
    </row>
  </sheetData>
  <mergeCells count="9">
    <mergeCell ref="A23:H23"/>
    <mergeCell ref="A24:H24"/>
    <mergeCell ref="A25:H25"/>
    <mergeCell ref="A1:I1"/>
    <mergeCell ref="A2:I2"/>
    <mergeCell ref="A3:I3"/>
    <mergeCell ref="A5:I5"/>
    <mergeCell ref="A7:I7"/>
    <mergeCell ref="E9:E10"/>
  </mergeCells>
  <phoneticPr fontId="6" type="noConversion"/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Piirkonda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</dc:creator>
  <dc:description/>
  <cp:lastModifiedBy>Erki Aasa</cp:lastModifiedBy>
  <cp:revision>4</cp:revision>
  <dcterms:created xsi:type="dcterms:W3CDTF">2019-02-12T09:03:34Z</dcterms:created>
  <dcterms:modified xsi:type="dcterms:W3CDTF">2026-05-08T07:19:54Z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