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ki Aasa\Documents\Erki\Ostukomisjonid\2026\Niitmishange\"/>
    </mc:Choice>
  </mc:AlternateContent>
  <xr:revisionPtr revIDLastSave="0" documentId="13_ncr:1_{087FF8CE-9F59-489E-A5BA-AE7B0957571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iirkonda nr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8" i="2" l="1"/>
  <c r="H18" i="2"/>
  <c r="H17" i="2"/>
  <c r="I17" i="2"/>
  <c r="F68" i="2" l="1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33" i="2" l="1"/>
  <c r="I34" i="2" l="1"/>
  <c r="I35" i="2" s="1"/>
</calcChain>
</file>

<file path=xl/sharedStrings.xml><?xml version="1.0" encoding="utf-8"?>
<sst xmlns="http://schemas.openxmlformats.org/spreadsheetml/2006/main" count="113" uniqueCount="113">
  <si>
    <t>Tellija: AS Võru Vesi</t>
  </si>
  <si>
    <t>Pakkuja täidab halliga märgitud lahtrid.</t>
  </si>
  <si>
    <t>Jrk. nr</t>
  </si>
  <si>
    <t>Objekti tähis</t>
  </si>
  <si>
    <t>Objekti nimetus</t>
  </si>
  <si>
    <t xml:space="preserve">Tunnus </t>
  </si>
  <si>
    <r>
      <rPr>
        <b/>
        <sz val="11"/>
        <color rgb="FF000000"/>
        <rFont val="Calibri"/>
        <family val="2"/>
        <charset val="186"/>
      </rPr>
      <t>Niitmise pindala (m</t>
    </r>
    <r>
      <rPr>
        <b/>
        <vertAlign val="superscript"/>
        <sz val="11"/>
        <color rgb="FF000000"/>
        <rFont val="Calibri"/>
        <family val="2"/>
        <charset val="186"/>
      </rPr>
      <t>2</t>
    </r>
    <r>
      <rPr>
        <b/>
        <sz val="11"/>
        <color rgb="FF000000"/>
        <rFont val="Calibri"/>
        <family val="2"/>
        <charset val="186"/>
      </rPr>
      <t>)</t>
    </r>
  </si>
  <si>
    <t>Niitmise sagedus</t>
  </si>
  <si>
    <r>
      <rPr>
        <b/>
        <sz val="11"/>
        <color rgb="FF000000"/>
        <rFont val="Calibri"/>
        <family val="2"/>
        <charset val="186"/>
      </rPr>
      <t>Ühiku maksumus eur/m</t>
    </r>
    <r>
      <rPr>
        <b/>
        <vertAlign val="superscript"/>
        <sz val="11"/>
        <color rgb="FF000000"/>
        <rFont val="Calibri"/>
        <family val="2"/>
        <charset val="186"/>
      </rPr>
      <t>2</t>
    </r>
  </si>
  <si>
    <t>Ühe niitmiskorra maksumus eur</t>
  </si>
  <si>
    <t>Maksumus kokku
eur</t>
  </si>
  <si>
    <t>7V-PUIGA_RKP</t>
  </si>
  <si>
    <t>Puiga biopuhasti, Võru vald R</t>
  </si>
  <si>
    <t>91804:003:0409</t>
  </si>
  <si>
    <t>7V-PUIGA_VP</t>
  </si>
  <si>
    <t>Veepumpla Puiga, Võru vald R</t>
  </si>
  <si>
    <t>91804:003:0457</t>
  </si>
  <si>
    <t>7V-NAVI_VP</t>
  </si>
  <si>
    <t>Navi, Võru vald veepumbamaja H</t>
  </si>
  <si>
    <t>91801:006:0284</t>
  </si>
  <si>
    <t>7V-PARKSEPA_RVP</t>
  </si>
  <si>
    <t>Parksepa, Võru vald reoveepuhasti R</t>
  </si>
  <si>
    <t>91801:003:0083</t>
  </si>
  <si>
    <t>7V-PARKSEPA_VP</t>
  </si>
  <si>
    <t>Parksepa Võru vald veepumpla R</t>
  </si>
  <si>
    <t>91801:003:0110</t>
  </si>
  <si>
    <t>7V-PARKSEPAKARJA_RKP</t>
  </si>
  <si>
    <t>Parksepa Karja reoveepumpla R</t>
  </si>
  <si>
    <t xml:space="preserve">91701:001:0179 </t>
  </si>
  <si>
    <t>7V-VÄIMELA_RVP</t>
  </si>
  <si>
    <t>91801:005:0066</t>
  </si>
  <si>
    <t>7V-VÄIMELA_VP</t>
  </si>
  <si>
    <t>Väimela veepumpla 1, H</t>
  </si>
  <si>
    <t>91801:005:0082</t>
  </si>
  <si>
    <t>7V-VÄIMELA_VP2</t>
  </si>
  <si>
    <t>Väimela Pärna tee veepumpla 2, H</t>
  </si>
  <si>
    <t>91801:005:0091</t>
  </si>
  <si>
    <t>7V-VÄIMELAMATUS_RKP</t>
  </si>
  <si>
    <t>Väimela Matussaare ülepumpamisjaam R</t>
  </si>
  <si>
    <t xml:space="preserve">91801:005:0084 </t>
  </si>
  <si>
    <t>7L-KÄÄPA_ILVESE_PK</t>
  </si>
  <si>
    <t>Kääpa  küla, Lasva vald Ilvese veepumpla uus H</t>
  </si>
  <si>
    <t>38901:001:0502</t>
  </si>
  <si>
    <t>7L-KÄÄPA_KITSE_PK</t>
  </si>
  <si>
    <t>Kääpa küla, Lasva vald Kitse veepumpla vana H</t>
  </si>
  <si>
    <t>91701:001:0216</t>
  </si>
  <si>
    <t>7L-KÄÄPA_RVP</t>
  </si>
  <si>
    <t>Kääpa küla, Lasva vald reovee pumpla R (reoveepuhasti)</t>
  </si>
  <si>
    <t>38901:002:0179</t>
  </si>
  <si>
    <t>7L-LASVA_PÄSSÄ_PK</t>
  </si>
  <si>
    <t>Pässä, Lasva küla, Lasva vald pumbamaja H</t>
  </si>
  <si>
    <t>38901:001:0431</t>
  </si>
  <si>
    <t>7L-LASVA_RVP</t>
  </si>
  <si>
    <t>Lasva küla, Lasva vald ülepumbamisjaam R  (reoveepuhasti)</t>
  </si>
  <si>
    <t>38902:002:0098</t>
  </si>
  <si>
    <t>7L-OTSA_RVP</t>
  </si>
  <si>
    <t>Otsa küla, Lasva vald reoveepumpla üle Lepasaare R</t>
  </si>
  <si>
    <t>38901:001:0439</t>
  </si>
  <si>
    <t>7L-TSOLGO_PK</t>
  </si>
  <si>
    <t>Tsogo küla, Lasva vald veepumpla H</t>
  </si>
  <si>
    <t>38901:001:0378</t>
  </si>
  <si>
    <t>7O-ORAVA_PK</t>
  </si>
  <si>
    <t>Puurkaev-veepumpla Solda tee 5, Orava küla R</t>
  </si>
  <si>
    <t>91701:001:0423</t>
  </si>
  <si>
    <t>7O-ORAVA_RVP</t>
  </si>
  <si>
    <t>Reoveepuhasti, Orava küla R</t>
  </si>
  <si>
    <t>54701:001:0148</t>
  </si>
  <si>
    <t>7S-JÄRVERE_BIO</t>
  </si>
  <si>
    <t>Biotiik, Järvere, Sõmerpalu,R- uus</t>
  </si>
  <si>
    <t>76701:001:0326</t>
  </si>
  <si>
    <t>7S-KUREN_VP</t>
  </si>
  <si>
    <t>Veepumpla,Kurenurme,Sõmerpalu v,R</t>
  </si>
  <si>
    <t xml:space="preserve">76702:001:0670 </t>
  </si>
  <si>
    <t>7S-OSULA_RVP</t>
  </si>
  <si>
    <t>Ringkanal,Osula,H</t>
  </si>
  <si>
    <t>76701:002:0173</t>
  </si>
  <si>
    <t>7S-SÕMERP_RVP</t>
  </si>
  <si>
    <t>Reoveepuhasti,ringkanal,Nursi tee 13,Sõmerpalu,H</t>
  </si>
  <si>
    <t>76702:002:0196</t>
  </si>
  <si>
    <t>7S-SÕMERP_VP</t>
  </si>
  <si>
    <t>Veepumpla,Sõmerpalu,H</t>
  </si>
  <si>
    <t>76701:001:0399</t>
  </si>
  <si>
    <t>Kokku:</t>
  </si>
  <si>
    <t>Kokku koos käibemaksuga:</t>
  </si>
  <si>
    <t>Väimela reoveepuhasti Puhastusseadme</t>
  </si>
  <si>
    <t>Pakkuja: 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</si>
  <si>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</si>
  <si>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</si>
  <si>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</si>
  <si>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</si>
  <si>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</si>
  <si>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</si>
  <si>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</si>
  <si>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</si>
  <si>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</si>
  <si>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</si>
  <si>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</si>
  <si>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</si>
  <si>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</si>
  <si>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</si>
  <si>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</si>
  <si>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</si>
  <si>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</si>
  <si>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</si>
  <si>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</si>
  <si>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</si>
  <si>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</si>
  <si>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</si>
  <si>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</si>
  <si>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</si>
  <si>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Hange: AS Võru Vesi haljasalade niitmine aastatel 2026-2027</t>
  </si>
  <si>
    <t>Käibemaks 24%:</t>
  </si>
  <si>
    <r>
      <t>Tabel 2-2. Piirkond nr 2 hinnapakkumus (Võru vald 78 502 m</t>
    </r>
    <r>
      <rPr>
        <b/>
        <vertAlign val="superscript"/>
        <sz val="11"/>
        <rFont val="Calibri"/>
        <family val="2"/>
      </rPr>
      <t>2</t>
    </r>
    <r>
      <rPr>
        <b/>
        <sz val="1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</si>
</sst>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vertAlign val="superscript"/>
      <sz val="11"/>
      <color rgb="FF000000"/>
      <name val="Calibri"/>
      <family val="2"/>
      <charset val="186"/>
    </font>
    <font>
      <sz val="11"/>
      <name val="Calibri"/>
      <family val="2"/>
      <scheme val="minor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0" fillId="2" borderId="9" xfId="0" applyNumberFormat="1" applyFill="1" applyBorder="1"/>
    <xf numFmtId="164" fontId="0" fillId="0" borderId="8" xfId="0" applyNumberFormat="1" applyBorder="1"/>
    <xf numFmtId="4" fontId="1" fillId="0" borderId="5" xfId="0" applyNumberFormat="1" applyFont="1" applyBorder="1"/>
    <xf numFmtId="4" fontId="0" fillId="0" borderId="8" xfId="0" applyNumberFormat="1" applyBorder="1"/>
    <xf numFmtId="4" fontId="0" fillId="0" borderId="12" xfId="0" applyNumberFormat="1" applyBorder="1"/>
    <xf numFmtId="0" fontId="0" fillId="0" borderId="7" xfId="0" applyBorder="1"/>
    <xf numFmtId="0" fontId="3" fillId="0" borderId="7" xfId="0" applyFont="1" applyBorder="1"/>
    <xf numFmtId="0" fontId="3" fillId="0" borderId="10" xfId="0" applyFont="1" applyBorder="1"/>
    <xf numFmtId="164" fontId="0" fillId="2" borderId="7" xfId="0" applyNumberForma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3" borderId="7" xfId="0" applyNumberFormat="1" applyFill="1" applyBorder="1"/>
    <xf numFmtId="164" fontId="0" fillId="3" borderId="7" xfId="0" applyNumberFormat="1" applyFill="1" applyBorder="1" applyAlignment="1">
      <alignment vertical="center"/>
    </xf>
    <xf numFmtId="1" fontId="0" fillId="0" borderId="6" xfId="0" applyNumberFormat="1" applyBorder="1"/>
    <xf numFmtId="0" fontId="1" fillId="0" borderId="2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tabSelected="1" zoomScale="115" zoomScaleNormal="115" workbookViewId="0">
      <selection activeCell="A34" sqref="A34:H34"/>
    </sheetView>
  </sheetViews>
  <sheetFormatPr defaultRowHeight="15" x14ac:dyDescent="0.25"/>
  <cols>
    <col min="1" max="1" width="4.7109375" customWidth="1"/>
    <col min="2" max="2" width="20.42578125" customWidth="1"/>
    <col min="3" max="3" width="59" customWidth="1"/>
    <col min="4" max="4" width="18.28515625" customWidth="1"/>
    <col min="5" max="5" width="18.42578125" customWidth="1"/>
    <col min="6" max="6" width="10.85546875" customWidth="1"/>
    <col min="7" max="7" width="10.28515625" customWidth="1"/>
    <col min="8" max="8" width="12.5703125" customWidth="1"/>
    <col min="9" max="9" width="13.5703125" customWidth="1"/>
    <col min="10" max="1025" width="8.5703125" customWidth="1"/>
  </cols>
  <sheetData>
    <row r="1" spans="1:9" x14ac:dyDescent="0.25">
      <c r="A1" s="21" t="s">
        <v>110</v>
      </c>
      <c r="B1" s="21"/>
      <c r="C1" s="21"/>
      <c r="D1" s="21"/>
      <c r="E1" s="21"/>
      <c r="F1" s="21"/>
      <c r="G1" s="21"/>
      <c r="H1" s="21"/>
      <c r="I1" s="21"/>
    </row>
    <row r="2" spans="1:9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 t="s">
        <v>85</v>
      </c>
      <c r="B3" s="21"/>
      <c r="C3" s="21"/>
      <c r="D3" s="21"/>
      <c r="E3" s="21"/>
      <c r="F3" s="21"/>
      <c r="G3" s="21"/>
      <c r="H3" s="21"/>
      <c r="I3" s="21"/>
    </row>
    <row r="5" spans="1:9" x14ac:dyDescent="0.25">
      <c r="A5" s="21" t="s">
        <v>1</v>
      </c>
      <c r="B5" s="21"/>
      <c r="C5" s="21"/>
      <c r="D5" s="21"/>
      <c r="E5" s="21"/>
      <c r="F5" s="21"/>
      <c r="G5" s="21"/>
      <c r="H5" s="21"/>
      <c r="I5" s="21"/>
    </row>
    <row r="7" spans="1:9" ht="17.25" x14ac:dyDescent="0.25">
      <c r="A7" s="22" t="s">
        <v>112</v>
      </c>
      <c r="B7" s="22"/>
      <c r="C7" s="22"/>
      <c r="D7" s="22"/>
      <c r="E7" s="22"/>
      <c r="F7" s="22"/>
      <c r="G7" s="22"/>
      <c r="H7" s="22"/>
      <c r="I7" s="22"/>
    </row>
    <row r="8" spans="1:9" ht="60" x14ac:dyDescent="0.25">
      <c r="A8" s="1" t="s">
        <v>2</v>
      </c>
      <c r="B8" s="2" t="s">
        <v>3</v>
      </c>
      <c r="C8" s="2" t="s">
        <v>4</v>
      </c>
      <c r="D8" s="2" t="s">
        <v>5</v>
      </c>
      <c r="E8" s="2" t="s">
        <v>6</v>
      </c>
      <c r="F8" s="2" t="s">
        <v>7</v>
      </c>
      <c r="G8" s="2" t="s">
        <v>8</v>
      </c>
      <c r="H8" s="3" t="s">
        <v>9</v>
      </c>
      <c r="I8" s="4" t="s">
        <v>10</v>
      </c>
    </row>
    <row r="9" spans="1:9" x14ac:dyDescent="0.25">
      <c r="A9" s="17" t="s">
        <v>86</v>
      </c>
      <c r="B9" s="10" t="s">
        <v>11</v>
      </c>
      <c r="C9" s="10" t="s">
        <v>12</v>
      </c>
      <c r="D9" s="10" t="s">
        <v>13</v>
      </c>
      <c r="E9" s="11">
        <v>4003</v>
      </c>
      <c r="F9" s="10">
        <v>2</v>
      </c>
      <c r="G9" s="15">
        <v>0</v>
      </c>
      <c r="H9" s="5">
        <f t="shared" ref="H9:H16" si="0">G9*E9</f>
        <v>0</v>
      </c>
      <c r="I9" s="6">
        <f t="shared" ref="I9:I16" si="1">E9*F9*G9</f>
        <v>0</v>
      </c>
    </row>
    <row r="10" spans="1:9" x14ac:dyDescent="0.25">
      <c r="A10" s="17" t="s">
        <v>87</v>
      </c>
      <c r="B10" s="10" t="s">
        <v>14</v>
      </c>
      <c r="C10" s="10" t="s">
        <v>15</v>
      </c>
      <c r="D10" s="10" t="s">
        <v>16</v>
      </c>
      <c r="E10" s="11">
        <v>168</v>
      </c>
      <c r="F10" s="10">
        <v>2</v>
      </c>
      <c r="G10" s="15">
        <v>0</v>
      </c>
      <c r="H10" s="5">
        <f t="shared" si="0"/>
        <v>0</v>
      </c>
      <c r="I10" s="6">
        <f t="shared" si="1"/>
        <v>0</v>
      </c>
    </row>
    <row r="11" spans="1:9" x14ac:dyDescent="0.25">
      <c r="A11" s="17" t="s">
        <v>88</v>
      </c>
      <c r="B11" s="10" t="s">
        <v>17</v>
      </c>
      <c r="C11" s="10" t="s">
        <v>18</v>
      </c>
      <c r="D11" s="10" t="s">
        <v>19</v>
      </c>
      <c r="E11" s="11">
        <v>1135</v>
      </c>
      <c r="F11" s="10">
        <v>2</v>
      </c>
      <c r="G11" s="15">
        <v>0</v>
      </c>
      <c r="H11" s="5">
        <f t="shared" si="0"/>
        <v>0</v>
      </c>
      <c r="I11" s="6">
        <f t="shared" si="1"/>
        <v>0</v>
      </c>
    </row>
    <row r="12" spans="1:9" x14ac:dyDescent="0.25">
      <c r="A12" s="17" t="s">
        <v>89</v>
      </c>
      <c r="B12" s="10" t="s">
        <v>20</v>
      </c>
      <c r="C12" s="10" t="s">
        <v>21</v>
      </c>
      <c r="D12" s="10" t="s">
        <v>22</v>
      </c>
      <c r="E12" s="11">
        <v>9204</v>
      </c>
      <c r="F12" s="10">
        <v>2</v>
      </c>
      <c r="G12" s="15">
        <v>0</v>
      </c>
      <c r="H12" s="5">
        <f t="shared" si="0"/>
        <v>0</v>
      </c>
      <c r="I12" s="6">
        <f t="shared" si="1"/>
        <v>0</v>
      </c>
    </row>
    <row r="13" spans="1:9" x14ac:dyDescent="0.25">
      <c r="A13" s="17" t="s">
        <v>90</v>
      </c>
      <c r="B13" s="10" t="s">
        <v>23</v>
      </c>
      <c r="C13" s="10" t="s">
        <v>24</v>
      </c>
      <c r="D13" s="10" t="s">
        <v>25</v>
      </c>
      <c r="E13" s="11">
        <v>267</v>
      </c>
      <c r="F13" s="10">
        <v>5</v>
      </c>
      <c r="G13" s="15">
        <v>0</v>
      </c>
      <c r="H13" s="5">
        <f t="shared" si="0"/>
        <v>0</v>
      </c>
      <c r="I13" s="6">
        <f t="shared" si="1"/>
        <v>0</v>
      </c>
    </row>
    <row r="14" spans="1:9" x14ac:dyDescent="0.25">
      <c r="A14" s="17" t="s">
        <v>91</v>
      </c>
      <c r="B14" s="10" t="s">
        <v>26</v>
      </c>
      <c r="C14" s="10" t="s">
        <v>27</v>
      </c>
      <c r="D14" s="10" t="s">
        <v>28</v>
      </c>
      <c r="E14" s="11">
        <v>925</v>
      </c>
      <c r="F14" s="10">
        <v>2</v>
      </c>
      <c r="G14" s="15">
        <v>0</v>
      </c>
      <c r="H14" s="5">
        <f t="shared" si="0"/>
        <v>0</v>
      </c>
      <c r="I14" s="6">
        <f t="shared" si="1"/>
        <v>0</v>
      </c>
    </row>
    <row r="15" spans="1:9" x14ac:dyDescent="0.25">
      <c r="A15" s="17" t="s">
        <v>92</v>
      </c>
      <c r="B15" s="10" t="s">
        <v>29</v>
      </c>
      <c r="C15" s="10" t="s">
        <v>84</v>
      </c>
      <c r="D15" s="10" t="s">
        <v>30</v>
      </c>
      <c r="E15" s="11">
        <v>8270</v>
      </c>
      <c r="F15" s="10">
        <v>2</v>
      </c>
      <c r="G15" s="15">
        <v>0</v>
      </c>
      <c r="H15" s="5">
        <f t="shared" si="0"/>
        <v>0</v>
      </c>
      <c r="I15" s="6">
        <f t="shared" si="1"/>
        <v>0</v>
      </c>
    </row>
    <row r="16" spans="1:9" x14ac:dyDescent="0.25">
      <c r="A16" s="17" t="s">
        <v>93</v>
      </c>
      <c r="B16" s="10" t="s">
        <v>31</v>
      </c>
      <c r="C16" s="10" t="s">
        <v>32</v>
      </c>
      <c r="D16" s="10" t="s">
        <v>33</v>
      </c>
      <c r="E16" s="11">
        <v>822</v>
      </c>
      <c r="F16" s="10">
        <v>5</v>
      </c>
      <c r="G16" s="15">
        <v>0</v>
      </c>
      <c r="H16" s="5">
        <f t="shared" si="0"/>
        <v>0</v>
      </c>
      <c r="I16" s="6">
        <f t="shared" si="1"/>
        <v>0</v>
      </c>
    </row>
    <row r="17" spans="1:9" x14ac:dyDescent="0.25">
      <c r="A17" s="17" t="s">
        <v>94</v>
      </c>
      <c r="B17" s="10" t="s">
        <v>34</v>
      </c>
      <c r="C17" s="10" t="s">
        <v>35</v>
      </c>
      <c r="D17" s="10" t="s">
        <v>36</v>
      </c>
      <c r="E17" s="11">
        <v>2478</v>
      </c>
      <c r="F17" s="10">
        <v>5</v>
      </c>
      <c r="G17" s="16">
        <v>0</v>
      </c>
      <c r="H17" s="13">
        <f>E17*G17</f>
        <v>0</v>
      </c>
      <c r="I17" s="14">
        <f>E17*F17*G17</f>
        <v>0</v>
      </c>
    </row>
    <row r="18" spans="1:9" x14ac:dyDescent="0.25">
      <c r="A18" s="17" t="s">
        <v>95</v>
      </c>
      <c r="B18" s="10" t="s">
        <v>37</v>
      </c>
      <c r="C18" s="10" t="s">
        <v>38</v>
      </c>
      <c r="D18" s="10" t="s">
        <v>39</v>
      </c>
      <c r="E18" s="11">
        <v>343</v>
      </c>
      <c r="F18" s="10">
        <v>2</v>
      </c>
      <c r="G18" s="16">
        <v>0</v>
      </c>
      <c r="H18" s="13">
        <f>E18*G18</f>
        <v>0</v>
      </c>
      <c r="I18" s="14">
        <f>E18*F18*G18</f>
        <v>0</v>
      </c>
    </row>
    <row r="19" spans="1:9" x14ac:dyDescent="0.25">
      <c r="A19" s="17" t="s">
        <v>96</v>
      </c>
      <c r="B19" s="10" t="s">
        <v>40</v>
      </c>
      <c r="C19" s="10" t="s">
        <v>41</v>
      </c>
      <c r="D19" s="10" t="s">
        <v>42</v>
      </c>
      <c r="E19" s="11">
        <v>1550</v>
      </c>
      <c r="F19" s="10">
        <v>5</v>
      </c>
      <c r="G19" s="15">
        <v>0</v>
      </c>
      <c r="H19" s="5">
        <f t="shared" ref="H19:H32" si="2">G19*E19</f>
        <v>0</v>
      </c>
      <c r="I19" s="6">
        <f t="shared" ref="I19:I32" si="3">E19*F19*G19</f>
        <v>0</v>
      </c>
    </row>
    <row r="20" spans="1:9" x14ac:dyDescent="0.25">
      <c r="A20" s="17" t="s">
        <v>97</v>
      </c>
      <c r="B20" s="10" t="s">
        <v>43</v>
      </c>
      <c r="C20" s="10" t="s">
        <v>44</v>
      </c>
      <c r="D20" s="10" t="s">
        <v>45</v>
      </c>
      <c r="E20" s="11">
        <v>183</v>
      </c>
      <c r="F20" s="10">
        <v>5</v>
      </c>
      <c r="G20" s="15">
        <v>0</v>
      </c>
      <c r="H20" s="5">
        <f t="shared" si="2"/>
        <v>0</v>
      </c>
      <c r="I20" s="6">
        <f t="shared" si="3"/>
        <v>0</v>
      </c>
    </row>
    <row r="21" spans="1:9" x14ac:dyDescent="0.25">
      <c r="A21" s="17" t="s">
        <v>98</v>
      </c>
      <c r="B21" s="10" t="s">
        <v>46</v>
      </c>
      <c r="C21" s="11" t="s">
        <v>47</v>
      </c>
      <c r="D21" s="10" t="s">
        <v>48</v>
      </c>
      <c r="E21" s="11">
        <v>10483</v>
      </c>
      <c r="F21" s="10">
        <v>2</v>
      </c>
      <c r="G21" s="15">
        <v>0</v>
      </c>
      <c r="H21" s="5">
        <f t="shared" si="2"/>
        <v>0</v>
      </c>
      <c r="I21" s="6">
        <f t="shared" si="3"/>
        <v>0</v>
      </c>
    </row>
    <row r="22" spans="1:9" x14ac:dyDescent="0.25">
      <c r="A22" s="17" t="s">
        <v>99</v>
      </c>
      <c r="B22" s="10" t="s">
        <v>49</v>
      </c>
      <c r="C22" s="11" t="s">
        <v>50</v>
      </c>
      <c r="D22" s="10" t="s">
        <v>51</v>
      </c>
      <c r="E22" s="11">
        <v>1950</v>
      </c>
      <c r="F22" s="10">
        <v>2</v>
      </c>
      <c r="G22" s="15">
        <v>0</v>
      </c>
      <c r="H22" s="5">
        <f t="shared" si="2"/>
        <v>0</v>
      </c>
      <c r="I22" s="6">
        <f t="shared" si="3"/>
        <v>0</v>
      </c>
    </row>
    <row r="23" spans="1:9" x14ac:dyDescent="0.25">
      <c r="A23" s="17" t="s">
        <v>100</v>
      </c>
      <c r="B23" s="10" t="s">
        <v>52</v>
      </c>
      <c r="C23" s="11" t="s">
        <v>53</v>
      </c>
      <c r="D23" s="10" t="s">
        <v>54</v>
      </c>
      <c r="E23" s="11">
        <v>6900</v>
      </c>
      <c r="F23" s="10">
        <v>2</v>
      </c>
      <c r="G23" s="15">
        <v>0</v>
      </c>
      <c r="H23" s="5">
        <f t="shared" si="2"/>
        <v>0</v>
      </c>
      <c r="I23" s="6">
        <f t="shared" si="3"/>
        <v>0</v>
      </c>
    </row>
    <row r="24" spans="1:9" x14ac:dyDescent="0.25">
      <c r="A24" s="17" t="s">
        <v>101</v>
      </c>
      <c r="B24" s="10" t="s">
        <v>55</v>
      </c>
      <c r="C24" s="10" t="s">
        <v>56</v>
      </c>
      <c r="D24" s="10" t="s">
        <v>57</v>
      </c>
      <c r="E24" s="11">
        <v>9635</v>
      </c>
      <c r="F24" s="10">
        <v>2</v>
      </c>
      <c r="G24" s="15">
        <v>0</v>
      </c>
      <c r="H24" s="5">
        <f t="shared" si="2"/>
        <v>0</v>
      </c>
      <c r="I24" s="6">
        <f t="shared" si="3"/>
        <v>0</v>
      </c>
    </row>
    <row r="25" spans="1:9" x14ac:dyDescent="0.25">
      <c r="A25" s="17" t="s">
        <v>102</v>
      </c>
      <c r="B25" s="10" t="s">
        <v>58</v>
      </c>
      <c r="C25" s="10" t="s">
        <v>59</v>
      </c>
      <c r="D25" s="10" t="s">
        <v>60</v>
      </c>
      <c r="E25" s="11">
        <v>903</v>
      </c>
      <c r="F25" s="10">
        <v>5</v>
      </c>
      <c r="G25" s="15">
        <v>0</v>
      </c>
      <c r="H25" s="5">
        <f t="shared" si="2"/>
        <v>0</v>
      </c>
      <c r="I25" s="6">
        <f t="shared" si="3"/>
        <v>0</v>
      </c>
    </row>
    <row r="26" spans="1:9" x14ac:dyDescent="0.25">
      <c r="A26" s="17" t="s">
        <v>103</v>
      </c>
      <c r="B26" s="10" t="s">
        <v>61</v>
      </c>
      <c r="C26" s="10" t="s">
        <v>62</v>
      </c>
      <c r="D26" s="10" t="s">
        <v>63</v>
      </c>
      <c r="E26" s="11">
        <v>1502</v>
      </c>
      <c r="F26" s="10">
        <v>2</v>
      </c>
      <c r="G26" s="15">
        <v>0</v>
      </c>
      <c r="H26" s="5">
        <f t="shared" si="2"/>
        <v>0</v>
      </c>
      <c r="I26" s="6">
        <f t="shared" si="3"/>
        <v>0</v>
      </c>
    </row>
    <row r="27" spans="1:9" x14ac:dyDescent="0.25">
      <c r="A27" s="17" t="s">
        <v>104</v>
      </c>
      <c r="B27" s="10" t="s">
        <v>64</v>
      </c>
      <c r="C27" s="10" t="s">
        <v>65</v>
      </c>
      <c r="D27" s="10" t="s">
        <v>66</v>
      </c>
      <c r="E27" s="11">
        <v>2400</v>
      </c>
      <c r="F27" s="10">
        <v>2</v>
      </c>
      <c r="G27" s="15">
        <v>0</v>
      </c>
      <c r="H27" s="5">
        <f t="shared" si="2"/>
        <v>0</v>
      </c>
      <c r="I27" s="6">
        <f t="shared" si="3"/>
        <v>0</v>
      </c>
    </row>
    <row r="28" spans="1:9" x14ac:dyDescent="0.25">
      <c r="A28" s="17" t="s">
        <v>105</v>
      </c>
      <c r="B28" s="10" t="s">
        <v>67</v>
      </c>
      <c r="C28" s="10" t="s">
        <v>68</v>
      </c>
      <c r="D28" s="10" t="s">
        <v>69</v>
      </c>
      <c r="E28" s="11">
        <v>2360</v>
      </c>
      <c r="F28" s="10">
        <v>2</v>
      </c>
      <c r="G28" s="15">
        <v>0</v>
      </c>
      <c r="H28" s="5">
        <f t="shared" si="2"/>
        <v>0</v>
      </c>
      <c r="I28" s="6">
        <f t="shared" si="3"/>
        <v>0</v>
      </c>
    </row>
    <row r="29" spans="1:9" x14ac:dyDescent="0.25">
      <c r="A29" s="17" t="s">
        <v>106</v>
      </c>
      <c r="B29" s="10" t="s">
        <v>70</v>
      </c>
      <c r="C29" s="10" t="s">
        <v>71</v>
      </c>
      <c r="D29" s="10" t="s">
        <v>72</v>
      </c>
      <c r="E29" s="11">
        <v>394</v>
      </c>
      <c r="F29" s="10">
        <v>2</v>
      </c>
      <c r="G29" s="15">
        <v>0</v>
      </c>
      <c r="H29" s="5">
        <f t="shared" si="2"/>
        <v>0</v>
      </c>
      <c r="I29" s="6">
        <f t="shared" si="3"/>
        <v>0</v>
      </c>
    </row>
    <row r="30" spans="1:9" x14ac:dyDescent="0.25">
      <c r="A30" s="17" t="s">
        <v>107</v>
      </c>
      <c r="B30" s="10" t="s">
        <v>73</v>
      </c>
      <c r="C30" s="10" t="s">
        <v>74</v>
      </c>
      <c r="D30" s="10" t="s">
        <v>75</v>
      </c>
      <c r="E30" s="11">
        <v>3471</v>
      </c>
      <c r="F30" s="10">
        <v>2</v>
      </c>
      <c r="G30" s="15">
        <v>0</v>
      </c>
      <c r="H30" s="5">
        <f t="shared" si="2"/>
        <v>0</v>
      </c>
      <c r="I30" s="6">
        <f t="shared" si="3"/>
        <v>0</v>
      </c>
    </row>
    <row r="31" spans="1:9" x14ac:dyDescent="0.25">
      <c r="A31" s="17" t="s">
        <v>108</v>
      </c>
      <c r="B31" s="10" t="s">
        <v>76</v>
      </c>
      <c r="C31" s="10" t="s">
        <v>77</v>
      </c>
      <c r="D31" s="10" t="s">
        <v>78</v>
      </c>
      <c r="E31" s="12">
        <v>8650</v>
      </c>
      <c r="F31" s="10">
        <v>2</v>
      </c>
      <c r="G31" s="15">
        <v>0</v>
      </c>
      <c r="H31" s="5">
        <f t="shared" si="2"/>
        <v>0</v>
      </c>
      <c r="I31" s="6">
        <f t="shared" si="3"/>
        <v>0</v>
      </c>
    </row>
    <row r="32" spans="1:9" x14ac:dyDescent="0.25">
      <c r="A32" s="17" t="s">
        <v>109</v>
      </c>
      <c r="B32" s="10" t="s">
        <v>79</v>
      </c>
      <c r="C32" s="10" t="s">
        <v>80</v>
      </c>
      <c r="D32" s="10" t="s">
        <v>81</v>
      </c>
      <c r="E32" s="11">
        <v>506</v>
      </c>
      <c r="F32" s="10">
        <v>5</v>
      </c>
      <c r="G32" s="15">
        <v>0</v>
      </c>
      <c r="H32" s="5">
        <f t="shared" si="2"/>
        <v>0</v>
      </c>
      <c r="I32" s="6">
        <f t="shared" si="3"/>
        <v>0</v>
      </c>
    </row>
    <row r="33" spans="1:9" x14ac:dyDescent="0.25">
      <c r="A33" s="18" t="s">
        <v>82</v>
      </c>
      <c r="B33" s="18"/>
      <c r="C33" s="18"/>
      <c r="D33" s="18"/>
      <c r="E33" s="18"/>
      <c r="F33" s="18"/>
      <c r="G33" s="18"/>
      <c r="H33" s="18"/>
      <c r="I33" s="7">
        <f>SUM(I9:I32)</f>
        <v>0</v>
      </c>
    </row>
    <row r="34" spans="1:9" x14ac:dyDescent="0.25">
      <c r="A34" s="19" t="s">
        <v>111</v>
      </c>
      <c r="B34" s="19"/>
      <c r="C34" s="19"/>
      <c r="D34" s="19"/>
      <c r="E34" s="19"/>
      <c r="F34" s="19"/>
      <c r="G34" s="19"/>
      <c r="H34" s="19"/>
      <c r="I34" s="8">
        <f>I33*1.24</f>
        <v>0</v>
      </c>
    </row>
    <row r="35" spans="1:9" x14ac:dyDescent="0.25">
      <c r="A35" s="20" t="s">
        <v>83</v>
      </c>
      <c r="B35" s="20"/>
      <c r="C35" s="20"/>
      <c r="D35" s="20"/>
      <c r="E35" s="20"/>
      <c r="F35" s="20"/>
      <c r="G35" s="20"/>
      <c r="H35" s="20"/>
      <c r="I35" s="9">
        <f>I33+I34</f>
        <v>0</v>
      </c>
    </row>
    <row r="68" spans="6:6" x14ac:dyDescent="0.25">
      <c r="F68" t="e">
        <f>#REF!</f>
        <v>#REF!</v>
      </c>
    </row>
  </sheetData>
  <mergeCells count="8">
    <mergeCell ref="A33:H33"/>
    <mergeCell ref="A34:H34"/>
    <mergeCell ref="A35:H35"/>
    <mergeCell ref="A1:I1"/>
    <mergeCell ref="A2:I2"/>
    <mergeCell ref="A3:I3"/>
    <mergeCell ref="A5:I5"/>
    <mergeCell ref="A7:I7"/>
  </mergeCells>
  <phoneticPr fontId="6" type="noConversion"/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Piirkonda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</dc:creator>
  <dc:description/>
  <cp:lastModifiedBy>Erki Aasa</cp:lastModifiedBy>
  <cp:revision>4</cp:revision>
  <dcterms:created xsi:type="dcterms:W3CDTF">2019-02-12T09:03:34Z</dcterms:created>
  <dcterms:modified xsi:type="dcterms:W3CDTF">2026-05-08T07:14:41Z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