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ki Aasa\Documents\Erki\Ostukomisjonid\2026\Niitmishange\"/>
    </mc:Choice>
  </mc:AlternateContent>
  <xr:revisionPtr revIDLastSave="0" documentId="13_ncr:1_{938423D7-1617-4C28-8DB1-590DE939E29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iirkonda nr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2" l="1"/>
  <c r="I28" i="2"/>
  <c r="I29" i="2"/>
  <c r="H29" i="2"/>
  <c r="I9" i="2"/>
  <c r="H9" i="2"/>
  <c r="F66" i="2" l="1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31" i="2" l="1"/>
  <c r="I33" i="2" s="1"/>
</calcChain>
</file>

<file path=xl/sharedStrings.xml><?xml version="1.0" encoding="utf-8"?>
<sst xmlns="http://schemas.openxmlformats.org/spreadsheetml/2006/main" count="105" uniqueCount="104">
  <si>
    <t>Tellija: AS Võru Vesi</t>
  </si>
  <si>
    <t>Pakkuja täidab halliga märgitud lahtrid.</t>
  </si>
  <si>
    <t>Jrk. nr</t>
  </si>
  <si>
    <t>Objekti tähis</t>
  </si>
  <si>
    <t>Objekti nimetus</t>
  </si>
  <si>
    <t xml:space="preserve">Tunnus </t>
  </si>
  <si>
    <t>Niitmise sagedus</t>
  </si>
  <si>
    <t>Ühe niitmiskorra maksumus eur</t>
  </si>
  <si>
    <t>Maksumus kokku
eur</t>
  </si>
  <si>
    <t>Kokku:</t>
  </si>
  <si>
    <t>Kokku koos käibemaksuga:</t>
  </si>
  <si>
    <t>7K-HURMI_PK</t>
  </si>
  <si>
    <t>Hurmi küla, Kanepi vald puurkaev R</t>
  </si>
  <si>
    <t>28502:001:0023</t>
  </si>
  <si>
    <t>7K-IHAMARU_IMB</t>
  </si>
  <si>
    <t>Ihamaru küla septik, imbväljak R</t>
  </si>
  <si>
    <t>35401:001:0343</t>
  </si>
  <si>
    <t>7K-IHAMARU_VP</t>
  </si>
  <si>
    <t>Ihamaru küla, Kanepi vald veepumpla H</t>
  </si>
  <si>
    <t>35401:001:0294</t>
  </si>
  <si>
    <t>7K-KANEPI_RVP</t>
  </si>
  <si>
    <t xml:space="preserve">Biopuhasti Kooli tn, Kanepi alevik R    </t>
  </si>
  <si>
    <t>28501:001:0662</t>
  </si>
  <si>
    <t>7K-KROOTUSE_RVP</t>
  </si>
  <si>
    <t>Krootuse küla, Kanpi vald reoveepuhasti R</t>
  </si>
  <si>
    <t>35402:002:0132</t>
  </si>
  <si>
    <t>7K-KROOTUSE_VP1</t>
  </si>
  <si>
    <t>Krootuse,Kanepi pumbamaja Kaupluse uus H</t>
  </si>
  <si>
    <t>35401:001:0211</t>
  </si>
  <si>
    <t>7K-KROOTUSE_VP2</t>
  </si>
  <si>
    <t>Krootuse,Kanepi pumbamaja Veetorn vana H</t>
  </si>
  <si>
    <t>35402:002:0137</t>
  </si>
  <si>
    <t>7K-MAARITSA_RVP</t>
  </si>
  <si>
    <t>Maaritsa,Kanepi reoveepuhasti R</t>
  </si>
  <si>
    <t>85601:002:0282</t>
  </si>
  <si>
    <t>7K-MAARITSA_VP</t>
  </si>
  <si>
    <t>Maaritsa,Kanepi veepumpla H</t>
  </si>
  <si>
    <t>85601:002:0196</t>
  </si>
  <si>
    <t>7K-PÕLGASTE_PK</t>
  </si>
  <si>
    <t>Põlgaste küla, Kanepi vald Tolli puukaev R</t>
  </si>
  <si>
    <t>28501:001:0497</t>
  </si>
  <si>
    <t>7K-PÕLGASTE_RVP</t>
  </si>
  <si>
    <t>Põlgaste küla, Kanepi vald biopuhasti R</t>
  </si>
  <si>
    <t>28501:001:0685</t>
  </si>
  <si>
    <t>7K-SAVERNA_RKP</t>
  </si>
  <si>
    <t>Saverna Kooli põik 3 reoveepumpla R</t>
  </si>
  <si>
    <t xml:space="preserve">85603:001:0661 </t>
  </si>
  <si>
    <t>7K-SAVERNA_RVP</t>
  </si>
  <si>
    <t>Saverna,Kanepi biopuhasti R</t>
  </si>
  <si>
    <t>85603:001:0119</t>
  </si>
  <si>
    <t>7K-SAVERNA_VP</t>
  </si>
  <si>
    <t>Saverna,Kanepi  veepumpla H</t>
  </si>
  <si>
    <t>85603:001:0170</t>
  </si>
  <si>
    <t>7K-SOODOMA_PK</t>
  </si>
  <si>
    <t>Soodama küla, Kanepi vald puurkaev R</t>
  </si>
  <si>
    <t>7K-SOODOMA_RKP</t>
  </si>
  <si>
    <t>Soodoma küla, Kanepi vald biotiik R</t>
  </si>
  <si>
    <t xml:space="preserve">28502:004:0613 </t>
  </si>
  <si>
    <t>7K-TEHNIKA_VTJ</t>
  </si>
  <si>
    <t>Tehnika tn, Kanepi alevik, veetöötlus H</t>
  </si>
  <si>
    <t>28501:003:0095</t>
  </si>
  <si>
    <t>7K-VALGJÄRVE_RKP1</t>
  </si>
  <si>
    <t>Valgjärve Järve põik 7  reoveepumpla 1, R</t>
  </si>
  <si>
    <t xml:space="preserve">85602:002:0696 </t>
  </si>
  <si>
    <t>7K-VALGJÄRVE_RVP</t>
  </si>
  <si>
    <t>28401:001:0122</t>
  </si>
  <si>
    <t>7K-VALGJÄRVE_VP</t>
  </si>
  <si>
    <t>Valgjärve kanepi veepumpla H</t>
  </si>
  <si>
    <t>ERASTVERE RKP</t>
  </si>
  <si>
    <t>Erastvere reoveepumpla</t>
  </si>
  <si>
    <t xml:space="preserve">28501:004:0261 </t>
  </si>
  <si>
    <t>ERASTVERE RVP</t>
  </si>
  <si>
    <t>Erastvere reoveepuhasti</t>
  </si>
  <si>
    <t>Pakkuja: _________________________</t>
  </si>
  <si>
    <t>28502:004:0794</t>
  </si>
  <si>
    <t>85602:002:0779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</si>
  <si>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</si>
  <si>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</si>
  <si>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</si>
  <si>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</si>
  <si>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</si>
  <si>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</si>
  <si>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</si>
  <si>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</si>
  <si>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</si>
  <si>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</si>
  <si>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</si>
  <si>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</si>
  <si>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</si>
  <si>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</si>
  <si>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</si>
  <si>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</si>
  <si>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</si>
  <si>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</si>
  <si>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</si>
  <si>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</si>
  <si>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</si>
  <si>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</si>
  <si>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Hange: AS Võru Vesi haljasalade niitmine aastatel 2026-2027</t>
  </si>
  <si>
    <r>
      <t>Tabel 2-3. Piirkond nr 3 hinnapakkumus (Kanepi vald 44 426 m</t>
    </r>
    <r>
      <rPr>
        <b/>
        <vertAlign val="superscript"/>
        <sz val="12"/>
        <rFont val="Calibri"/>
        <family val="2"/>
      </rPr>
      <t>2</t>
    </r>
    <r>
      <rPr>
        <b/>
        <sz val="12"/>
        <rFont val="Calibri"/>
        <family val="2"/>
      </rPr>
      <t>)</t>
    </r>
  </si>
  <si>
    <r>
      <t>Niitmise pindala (m</t>
    </r>
    <r>
      <rPr>
        <b/>
        <vertAlign val="superscript"/>
        <sz val="12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)</t>
    </r>
  </si>
  <si>
    <r>
      <t>Ühiku maksumus eur/m</t>
    </r>
    <r>
      <rPr>
        <b/>
        <vertAlign val="superscript"/>
        <sz val="12"/>
        <color rgb="FF000000"/>
        <rFont val="Calibri"/>
        <family val="2"/>
      </rPr>
      <t>2</t>
    </r>
  </si>
  <si>
    <t xml:space="preserve">Valgjärve Kanepi reoveepuhasti </t>
  </si>
  <si>
    <t>Käibemaks 24%: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</si>
</sst>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rgb="FF000000"/>
      <name val="Calibri"/>
      <family val="2"/>
      <charset val="186"/>
    </font>
    <font>
      <sz val="8"/>
      <name val="Calibri"/>
      <family val="2"/>
      <charset val="186"/>
    </font>
    <font>
      <sz val="12"/>
      <color rgb="FF00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6" xfId="0" applyFont="1" applyBorder="1"/>
    <xf numFmtId="0" fontId="2" fillId="0" borderId="7" xfId="0" applyFont="1" applyBorder="1"/>
    <xf numFmtId="3" fontId="2" fillId="0" borderId="7" xfId="0" applyNumberFormat="1" applyFont="1" applyBorder="1"/>
    <xf numFmtId="0" fontId="7" fillId="0" borderId="7" xfId="0" applyFont="1" applyBorder="1"/>
    <xf numFmtId="164" fontId="2" fillId="2" borderId="7" xfId="0" applyNumberFormat="1" applyFont="1" applyFill="1" applyBorder="1"/>
    <xf numFmtId="164" fontId="2" fillId="0" borderId="9" xfId="0" applyNumberFormat="1" applyFont="1" applyBorder="1"/>
    <xf numFmtId="164" fontId="2" fillId="0" borderId="8" xfId="0" applyNumberFormat="1" applyFont="1" applyBorder="1"/>
    <xf numFmtId="0" fontId="7" fillId="0" borderId="7" xfId="0" applyFont="1" applyBorder="1" applyAlignment="1">
      <alignment horizontal="right"/>
    </xf>
    <xf numFmtId="0" fontId="8" fillId="0" borderId="7" xfId="0" applyFont="1" applyBorder="1"/>
    <xf numFmtId="164" fontId="8" fillId="2" borderId="7" xfId="0" applyNumberFormat="1" applyFont="1" applyFill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0" fontId="7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164" fontId="2" fillId="2" borderId="7" xfId="0" applyNumberFormat="1" applyFont="1" applyFill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4" fontId="5" fillId="0" borderId="5" xfId="0" applyNumberFormat="1" applyFont="1" applyBorder="1"/>
    <xf numFmtId="0" fontId="2" fillId="0" borderId="6" xfId="0" applyFont="1" applyBorder="1" applyAlignment="1">
      <alignment horizontal="right"/>
    </xf>
    <xf numFmtId="4" fontId="2" fillId="0" borderId="8" xfId="0" applyNumberFormat="1" applyFont="1" applyBorder="1"/>
    <xf numFmtId="0" fontId="2" fillId="0" borderId="10" xfId="0" applyFont="1" applyBorder="1" applyAlignment="1">
      <alignment horizontal="right"/>
    </xf>
    <xf numFmtId="4" fontId="2" fillId="0" borderId="1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6"/>
  <sheetViews>
    <sheetView tabSelected="1" zoomScale="85" zoomScaleNormal="85" workbookViewId="0">
      <selection activeCell="D4" sqref="D4"/>
    </sheetView>
  </sheetViews>
  <sheetFormatPr defaultRowHeight="15" x14ac:dyDescent="0.25"/>
  <cols>
    <col min="1" max="1" width="4.7109375" customWidth="1"/>
    <col min="2" max="2" width="20.42578125" customWidth="1"/>
    <col min="3" max="3" width="59" customWidth="1"/>
    <col min="4" max="4" width="18.28515625" customWidth="1"/>
    <col min="5" max="5" width="18.42578125" customWidth="1"/>
    <col min="6" max="6" width="10.85546875" customWidth="1"/>
    <col min="7" max="7" width="10.28515625" customWidth="1"/>
    <col min="8" max="8" width="12.140625" customWidth="1"/>
    <col min="9" max="9" width="13.5703125" customWidth="1"/>
    <col min="10" max="1025" width="8.5703125" customWidth="1"/>
  </cols>
  <sheetData>
    <row r="1" spans="1:9" ht="15.75" x14ac:dyDescent="0.25">
      <c r="A1" s="1" t="s">
        <v>98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 t="s">
        <v>73</v>
      </c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5.7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18" x14ac:dyDescent="0.25">
      <c r="A7" s="3" t="s">
        <v>99</v>
      </c>
      <c r="B7" s="3"/>
      <c r="C7" s="3"/>
      <c r="D7" s="3"/>
      <c r="E7" s="3"/>
      <c r="F7" s="3"/>
      <c r="G7" s="3"/>
      <c r="H7" s="3"/>
      <c r="I7" s="3"/>
    </row>
    <row r="8" spans="1:9" ht="78.75" x14ac:dyDescent="0.25">
      <c r="A8" s="4" t="s">
        <v>2</v>
      </c>
      <c r="B8" s="5" t="s">
        <v>3</v>
      </c>
      <c r="C8" s="5" t="s">
        <v>4</v>
      </c>
      <c r="D8" s="5" t="s">
        <v>5</v>
      </c>
      <c r="E8" s="5" t="s">
        <v>100</v>
      </c>
      <c r="F8" s="5" t="s">
        <v>6</v>
      </c>
      <c r="G8" s="5" t="s">
        <v>101</v>
      </c>
      <c r="H8" s="6" t="s">
        <v>7</v>
      </c>
      <c r="I8" s="7" t="s">
        <v>8</v>
      </c>
    </row>
    <row r="9" spans="1:9" ht="15.75" x14ac:dyDescent="0.25">
      <c r="A9" s="8" t="s">
        <v>76</v>
      </c>
      <c r="B9" s="9" t="s">
        <v>11</v>
      </c>
      <c r="C9" s="9" t="s">
        <v>12</v>
      </c>
      <c r="D9" s="10" t="s">
        <v>13</v>
      </c>
      <c r="E9" s="11">
        <v>3697</v>
      </c>
      <c r="F9" s="9">
        <v>2</v>
      </c>
      <c r="G9" s="12">
        <v>0</v>
      </c>
      <c r="H9" s="13">
        <f>G9*E9</f>
        <v>0</v>
      </c>
      <c r="I9" s="14">
        <f>E9*F9*G9</f>
        <v>0</v>
      </c>
    </row>
    <row r="10" spans="1:9" ht="15.75" x14ac:dyDescent="0.25">
      <c r="A10" s="8" t="s">
        <v>77</v>
      </c>
      <c r="B10" s="9" t="s">
        <v>14</v>
      </c>
      <c r="C10" s="9" t="s">
        <v>15</v>
      </c>
      <c r="D10" s="9" t="s">
        <v>16</v>
      </c>
      <c r="E10" s="11">
        <v>290</v>
      </c>
      <c r="F10" s="9">
        <v>2</v>
      </c>
      <c r="G10" s="12">
        <v>0</v>
      </c>
      <c r="H10" s="13">
        <f t="shared" ref="H10:H28" si="0">G10*E10</f>
        <v>0</v>
      </c>
      <c r="I10" s="14">
        <f t="shared" ref="I10:I27" si="1">E10*F10*G10</f>
        <v>0</v>
      </c>
    </row>
    <row r="11" spans="1:9" ht="15.75" x14ac:dyDescent="0.25">
      <c r="A11" s="8" t="s">
        <v>78</v>
      </c>
      <c r="B11" s="9" t="s">
        <v>17</v>
      </c>
      <c r="C11" s="9" t="s">
        <v>18</v>
      </c>
      <c r="D11" s="9" t="s">
        <v>19</v>
      </c>
      <c r="E11" s="11">
        <v>1400</v>
      </c>
      <c r="F11" s="9">
        <v>2</v>
      </c>
      <c r="G11" s="12">
        <v>0</v>
      </c>
      <c r="H11" s="13">
        <f t="shared" si="0"/>
        <v>0</v>
      </c>
      <c r="I11" s="14">
        <f t="shared" si="1"/>
        <v>0</v>
      </c>
    </row>
    <row r="12" spans="1:9" ht="15.75" x14ac:dyDescent="0.25">
      <c r="A12" s="8" t="s">
        <v>79</v>
      </c>
      <c r="B12" s="9" t="s">
        <v>20</v>
      </c>
      <c r="C12" s="9" t="s">
        <v>21</v>
      </c>
      <c r="D12" s="9" t="s">
        <v>22</v>
      </c>
      <c r="E12" s="11">
        <v>5410</v>
      </c>
      <c r="F12" s="9">
        <v>2</v>
      </c>
      <c r="G12" s="12">
        <v>0</v>
      </c>
      <c r="H12" s="13">
        <f t="shared" si="0"/>
        <v>0</v>
      </c>
      <c r="I12" s="14">
        <f t="shared" si="1"/>
        <v>0</v>
      </c>
    </row>
    <row r="13" spans="1:9" ht="15.75" x14ac:dyDescent="0.25">
      <c r="A13" s="8" t="s">
        <v>80</v>
      </c>
      <c r="B13" s="9" t="s">
        <v>23</v>
      </c>
      <c r="C13" s="9" t="s">
        <v>24</v>
      </c>
      <c r="D13" s="9" t="s">
        <v>25</v>
      </c>
      <c r="E13" s="11">
        <v>6417</v>
      </c>
      <c r="F13" s="9">
        <v>2</v>
      </c>
      <c r="G13" s="12">
        <v>0</v>
      </c>
      <c r="H13" s="13">
        <f t="shared" si="0"/>
        <v>0</v>
      </c>
      <c r="I13" s="14">
        <f t="shared" si="1"/>
        <v>0</v>
      </c>
    </row>
    <row r="14" spans="1:9" ht="15.75" x14ac:dyDescent="0.25">
      <c r="A14" s="8" t="s">
        <v>81</v>
      </c>
      <c r="B14" s="9" t="s">
        <v>26</v>
      </c>
      <c r="C14" s="9" t="s">
        <v>27</v>
      </c>
      <c r="D14" s="9" t="s">
        <v>28</v>
      </c>
      <c r="E14" s="11">
        <v>3446</v>
      </c>
      <c r="F14" s="9">
        <v>2</v>
      </c>
      <c r="G14" s="12">
        <v>0</v>
      </c>
      <c r="H14" s="13">
        <f t="shared" si="0"/>
        <v>0</v>
      </c>
      <c r="I14" s="14">
        <f t="shared" si="1"/>
        <v>0</v>
      </c>
    </row>
    <row r="15" spans="1:9" ht="15.75" x14ac:dyDescent="0.25">
      <c r="A15" s="8" t="s">
        <v>82</v>
      </c>
      <c r="B15" s="9" t="s">
        <v>29</v>
      </c>
      <c r="C15" s="9" t="s">
        <v>30</v>
      </c>
      <c r="D15" s="9" t="s">
        <v>31</v>
      </c>
      <c r="E15" s="15">
        <v>400</v>
      </c>
      <c r="F15" s="9">
        <v>2</v>
      </c>
      <c r="G15" s="12">
        <v>0</v>
      </c>
      <c r="H15" s="13">
        <f t="shared" si="0"/>
        <v>0</v>
      </c>
      <c r="I15" s="14">
        <f t="shared" si="1"/>
        <v>0</v>
      </c>
    </row>
    <row r="16" spans="1:9" ht="15.75" x14ac:dyDescent="0.25">
      <c r="A16" s="8" t="s">
        <v>83</v>
      </c>
      <c r="B16" s="9" t="s">
        <v>32</v>
      </c>
      <c r="C16" s="9" t="s">
        <v>33</v>
      </c>
      <c r="D16" s="9" t="s">
        <v>34</v>
      </c>
      <c r="E16" s="15">
        <v>2560</v>
      </c>
      <c r="F16" s="9">
        <v>2</v>
      </c>
      <c r="G16" s="12">
        <v>0</v>
      </c>
      <c r="H16" s="13">
        <f t="shared" si="0"/>
        <v>0</v>
      </c>
      <c r="I16" s="14">
        <f t="shared" si="1"/>
        <v>0</v>
      </c>
    </row>
    <row r="17" spans="1:9" ht="15.75" x14ac:dyDescent="0.25">
      <c r="A17" s="8" t="s">
        <v>84</v>
      </c>
      <c r="B17" s="9" t="s">
        <v>35</v>
      </c>
      <c r="C17" s="9" t="s">
        <v>36</v>
      </c>
      <c r="D17" s="9" t="s">
        <v>37</v>
      </c>
      <c r="E17" s="15">
        <v>1780</v>
      </c>
      <c r="F17" s="9">
        <v>5</v>
      </c>
      <c r="G17" s="12">
        <v>0</v>
      </c>
      <c r="H17" s="13">
        <f t="shared" si="0"/>
        <v>0</v>
      </c>
      <c r="I17" s="14">
        <f t="shared" si="1"/>
        <v>0</v>
      </c>
    </row>
    <row r="18" spans="1:9" ht="15.75" x14ac:dyDescent="0.25">
      <c r="A18" s="8" t="s">
        <v>85</v>
      </c>
      <c r="B18" s="9" t="s">
        <v>38</v>
      </c>
      <c r="C18" s="9" t="s">
        <v>39</v>
      </c>
      <c r="D18" s="9" t="s">
        <v>40</v>
      </c>
      <c r="E18" s="15">
        <v>2239</v>
      </c>
      <c r="F18" s="9">
        <v>2</v>
      </c>
      <c r="G18" s="12">
        <v>0</v>
      </c>
      <c r="H18" s="13">
        <f t="shared" si="0"/>
        <v>0</v>
      </c>
      <c r="I18" s="14">
        <f t="shared" si="1"/>
        <v>0</v>
      </c>
    </row>
    <row r="19" spans="1:9" ht="15.75" x14ac:dyDescent="0.25">
      <c r="A19" s="8" t="s">
        <v>86</v>
      </c>
      <c r="B19" s="9" t="s">
        <v>41</v>
      </c>
      <c r="C19" s="9" t="s">
        <v>42</v>
      </c>
      <c r="D19" s="9" t="s">
        <v>43</v>
      </c>
      <c r="E19" s="15">
        <v>1547</v>
      </c>
      <c r="F19" s="9">
        <v>2</v>
      </c>
      <c r="G19" s="12">
        <v>0</v>
      </c>
      <c r="H19" s="13">
        <f t="shared" si="0"/>
        <v>0</v>
      </c>
      <c r="I19" s="14">
        <f t="shared" si="1"/>
        <v>0</v>
      </c>
    </row>
    <row r="20" spans="1:9" ht="15.75" x14ac:dyDescent="0.25">
      <c r="A20" s="8" t="s">
        <v>87</v>
      </c>
      <c r="B20" s="9" t="s">
        <v>44</v>
      </c>
      <c r="C20" s="9" t="s">
        <v>45</v>
      </c>
      <c r="D20" s="9" t="s">
        <v>46</v>
      </c>
      <c r="E20" s="15">
        <v>450</v>
      </c>
      <c r="F20" s="11">
        <v>2</v>
      </c>
      <c r="G20" s="12">
        <v>0</v>
      </c>
      <c r="H20" s="13">
        <f t="shared" si="0"/>
        <v>0</v>
      </c>
      <c r="I20" s="14">
        <f t="shared" si="1"/>
        <v>0</v>
      </c>
    </row>
    <row r="21" spans="1:9" ht="15.75" x14ac:dyDescent="0.25">
      <c r="A21" s="8" t="s">
        <v>88</v>
      </c>
      <c r="B21" s="9" t="s">
        <v>47</v>
      </c>
      <c r="C21" s="9" t="s">
        <v>48</v>
      </c>
      <c r="D21" s="9" t="s">
        <v>49</v>
      </c>
      <c r="E21" s="15">
        <v>2385</v>
      </c>
      <c r="F21" s="9">
        <v>2</v>
      </c>
      <c r="G21" s="12">
        <v>0</v>
      </c>
      <c r="H21" s="13">
        <f t="shared" si="0"/>
        <v>0</v>
      </c>
      <c r="I21" s="14">
        <f t="shared" si="1"/>
        <v>0</v>
      </c>
    </row>
    <row r="22" spans="1:9" ht="15.75" x14ac:dyDescent="0.25">
      <c r="A22" s="8" t="s">
        <v>89</v>
      </c>
      <c r="B22" s="9" t="s">
        <v>50</v>
      </c>
      <c r="C22" s="9" t="s">
        <v>51</v>
      </c>
      <c r="D22" s="9" t="s">
        <v>52</v>
      </c>
      <c r="E22" s="15">
        <v>1782</v>
      </c>
      <c r="F22" s="9">
        <v>5</v>
      </c>
      <c r="G22" s="12">
        <v>0</v>
      </c>
      <c r="H22" s="13">
        <f t="shared" si="0"/>
        <v>0</v>
      </c>
      <c r="I22" s="14">
        <f t="shared" si="1"/>
        <v>0</v>
      </c>
    </row>
    <row r="23" spans="1:9" ht="15.75" x14ac:dyDescent="0.25">
      <c r="A23" s="8" t="s">
        <v>90</v>
      </c>
      <c r="B23" s="9" t="s">
        <v>53</v>
      </c>
      <c r="C23" s="9" t="s">
        <v>54</v>
      </c>
      <c r="D23" s="9" t="s">
        <v>74</v>
      </c>
      <c r="E23" s="15">
        <v>1097</v>
      </c>
      <c r="F23" s="9">
        <v>2</v>
      </c>
      <c r="G23" s="12">
        <v>0</v>
      </c>
      <c r="H23" s="13">
        <f t="shared" si="0"/>
        <v>0</v>
      </c>
      <c r="I23" s="14">
        <f t="shared" si="1"/>
        <v>0</v>
      </c>
    </row>
    <row r="24" spans="1:9" ht="15.75" x14ac:dyDescent="0.25">
      <c r="A24" s="8" t="s">
        <v>91</v>
      </c>
      <c r="B24" s="9" t="s">
        <v>55</v>
      </c>
      <c r="C24" s="9" t="s">
        <v>56</v>
      </c>
      <c r="D24" s="9" t="s">
        <v>57</v>
      </c>
      <c r="E24" s="15">
        <v>2073</v>
      </c>
      <c r="F24" s="9">
        <v>2</v>
      </c>
      <c r="G24" s="12">
        <v>0</v>
      </c>
      <c r="H24" s="13">
        <f t="shared" si="0"/>
        <v>0</v>
      </c>
      <c r="I24" s="14">
        <f t="shared" si="1"/>
        <v>0</v>
      </c>
    </row>
    <row r="25" spans="1:9" ht="15.75" x14ac:dyDescent="0.25">
      <c r="A25" s="8" t="s">
        <v>92</v>
      </c>
      <c r="B25" s="9" t="s">
        <v>58</v>
      </c>
      <c r="C25" s="9" t="s">
        <v>59</v>
      </c>
      <c r="D25" s="9" t="s">
        <v>60</v>
      </c>
      <c r="E25" s="15">
        <v>1612</v>
      </c>
      <c r="F25" s="9">
        <v>5</v>
      </c>
      <c r="G25" s="12">
        <v>0</v>
      </c>
      <c r="H25" s="13">
        <f t="shared" si="0"/>
        <v>0</v>
      </c>
      <c r="I25" s="14">
        <f t="shared" si="1"/>
        <v>0</v>
      </c>
    </row>
    <row r="26" spans="1:9" ht="15.75" x14ac:dyDescent="0.25">
      <c r="A26" s="8" t="s">
        <v>93</v>
      </c>
      <c r="B26" s="9" t="s">
        <v>61</v>
      </c>
      <c r="C26" s="9" t="s">
        <v>62</v>
      </c>
      <c r="D26" s="9" t="s">
        <v>63</v>
      </c>
      <c r="E26" s="15">
        <v>252</v>
      </c>
      <c r="F26" s="9">
        <v>2</v>
      </c>
      <c r="G26" s="12">
        <v>0</v>
      </c>
      <c r="H26" s="13">
        <f t="shared" si="0"/>
        <v>0</v>
      </c>
      <c r="I26" s="14">
        <f t="shared" si="1"/>
        <v>0</v>
      </c>
    </row>
    <row r="27" spans="1:9" ht="15.75" x14ac:dyDescent="0.25">
      <c r="A27" s="8" t="s">
        <v>94</v>
      </c>
      <c r="B27" s="16" t="s">
        <v>64</v>
      </c>
      <c r="C27" s="16" t="s">
        <v>102</v>
      </c>
      <c r="D27" s="16" t="s">
        <v>65</v>
      </c>
      <c r="E27" s="15">
        <v>964</v>
      </c>
      <c r="F27" s="16">
        <v>2</v>
      </c>
      <c r="G27" s="17">
        <v>0</v>
      </c>
      <c r="H27" s="18">
        <f t="shared" si="0"/>
        <v>0</v>
      </c>
      <c r="I27" s="19">
        <f t="shared" si="1"/>
        <v>0</v>
      </c>
    </row>
    <row r="28" spans="1:9" ht="15.75" x14ac:dyDescent="0.25">
      <c r="A28" s="8" t="s">
        <v>95</v>
      </c>
      <c r="B28" s="16" t="s">
        <v>66</v>
      </c>
      <c r="C28" s="16" t="s">
        <v>67</v>
      </c>
      <c r="D28" s="16" t="s">
        <v>75</v>
      </c>
      <c r="E28" s="15">
        <v>580</v>
      </c>
      <c r="F28" s="16">
        <v>2</v>
      </c>
      <c r="G28" s="17">
        <v>0</v>
      </c>
      <c r="H28" s="18">
        <f t="shared" si="0"/>
        <v>0</v>
      </c>
      <c r="I28" s="19">
        <f>E28*F28*G28</f>
        <v>0</v>
      </c>
    </row>
    <row r="29" spans="1:9" ht="15.75" x14ac:dyDescent="0.25">
      <c r="A29" s="8" t="s">
        <v>96</v>
      </c>
      <c r="B29" s="9" t="s">
        <v>68</v>
      </c>
      <c r="C29" s="9" t="s">
        <v>69</v>
      </c>
      <c r="D29" s="9" t="s">
        <v>70</v>
      </c>
      <c r="E29" s="20">
        <v>4045</v>
      </c>
      <c r="F29" s="21">
        <v>2</v>
      </c>
      <c r="G29" s="22">
        <v>0</v>
      </c>
      <c r="H29" s="23">
        <f>E29*G29</f>
        <v>0</v>
      </c>
      <c r="I29" s="24">
        <f>E29*F29*G29</f>
        <v>0</v>
      </c>
    </row>
    <row r="30" spans="1:9" ht="15.75" x14ac:dyDescent="0.25">
      <c r="A30" s="8" t="s">
        <v>97</v>
      </c>
      <c r="B30" s="9" t="s">
        <v>71</v>
      </c>
      <c r="C30" s="9" t="s">
        <v>72</v>
      </c>
      <c r="D30" s="9" t="s">
        <v>70</v>
      </c>
      <c r="E30" s="25"/>
      <c r="F30" s="26"/>
      <c r="G30" s="22"/>
      <c r="H30" s="23"/>
      <c r="I30" s="24"/>
    </row>
    <row r="31" spans="1:9" ht="15.75" x14ac:dyDescent="0.25">
      <c r="A31" s="27" t="s">
        <v>9</v>
      </c>
      <c r="B31" s="27"/>
      <c r="C31" s="27"/>
      <c r="D31" s="27"/>
      <c r="E31" s="27"/>
      <c r="F31" s="27"/>
      <c r="G31" s="27"/>
      <c r="H31" s="27"/>
      <c r="I31" s="28">
        <f>SUM(I9:I30)</f>
        <v>0</v>
      </c>
    </row>
    <row r="32" spans="1:9" ht="15.75" x14ac:dyDescent="0.25">
      <c r="A32" s="29" t="s">
        <v>103</v>
      </c>
      <c r="B32" s="29"/>
      <c r="C32" s="29"/>
      <c r="D32" s="29"/>
      <c r="E32" s="29"/>
      <c r="F32" s="29"/>
      <c r="G32" s="29"/>
      <c r="H32" s="29"/>
      <c r="I32" s="30">
        <f>I31*1.24</f>
        <v>0</v>
      </c>
    </row>
    <row r="33" spans="1:9" ht="15.75" x14ac:dyDescent="0.25">
      <c r="A33" s="31" t="s">
        <v>10</v>
      </c>
      <c r="B33" s="31"/>
      <c r="C33" s="31"/>
      <c r="D33" s="31"/>
      <c r="E33" s="31"/>
      <c r="F33" s="31"/>
      <c r="G33" s="31"/>
      <c r="H33" s="31"/>
      <c r="I33" s="32">
        <f>I31+I32</f>
        <v>0</v>
      </c>
    </row>
    <row r="66" spans="6:6" x14ac:dyDescent="0.25">
      <c r="F66" t="e">
        <f>#REF!</f>
        <v>#REF!</v>
      </c>
    </row>
  </sheetData>
  <mergeCells count="13">
    <mergeCell ref="A31:H31"/>
    <mergeCell ref="A32:H32"/>
    <mergeCell ref="A33:H33"/>
    <mergeCell ref="E29:E30"/>
    <mergeCell ref="G29:G30"/>
    <mergeCell ref="H29:H30"/>
    <mergeCell ref="I29:I30"/>
    <mergeCell ref="A1:I1"/>
    <mergeCell ref="A2:I2"/>
    <mergeCell ref="A3:I3"/>
    <mergeCell ref="A5:I5"/>
    <mergeCell ref="A7:I7"/>
    <mergeCell ref="F29:F30"/>
  </mergeCells>
  <phoneticPr fontId="1" type="noConversion"/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Piirkonda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</dc:creator>
  <dc:description/>
  <cp:lastModifiedBy>Erki Aasa</cp:lastModifiedBy>
  <cp:revision>4</cp:revision>
  <dcterms:created xsi:type="dcterms:W3CDTF">2019-02-12T09:03:34Z</dcterms:created>
  <dcterms:modified xsi:type="dcterms:W3CDTF">2026-05-08T07:30:05Z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